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220" windowWidth="22400" windowHeight="10600" activeTab="0"/>
  </bookViews>
  <sheets>
    <sheet name="Invoice" sheetId="1" r:id="rId1"/>
    <sheet name="реквизиты" sheetId="2" r:id="rId2"/>
  </sheets>
  <definedNames/>
  <calcPr fullCalcOnLoad="1"/>
</workbook>
</file>

<file path=xl/sharedStrings.xml><?xml version="1.0" encoding="utf-8"?>
<sst xmlns="http://schemas.openxmlformats.org/spreadsheetml/2006/main" count="70" uniqueCount="64">
  <si>
    <t>Item #</t>
  </si>
  <si>
    <t xml:space="preserve"> </t>
  </si>
  <si>
    <t>black  L.</t>
  </si>
  <si>
    <t>бланк заказа ТАОБАО</t>
  </si>
  <si>
    <t>Ваши данные и контакты</t>
  </si>
  <si>
    <t>Город:</t>
  </si>
  <si>
    <t>Область:</t>
  </si>
  <si>
    <t>Индекс:</t>
  </si>
  <si>
    <t>Статус</t>
  </si>
  <si>
    <t>Ссылка</t>
  </si>
  <si>
    <t>Цена</t>
  </si>
  <si>
    <t>Кол-во</t>
  </si>
  <si>
    <t>Итого</t>
  </si>
  <si>
    <t>Пример</t>
  </si>
  <si>
    <t>ссылка</t>
  </si>
  <si>
    <t xml:space="preserve">Итого </t>
  </si>
  <si>
    <t xml:space="preserve"> Часть 3. Комиссия за перевод денег в Китай (5%)</t>
  </si>
  <si>
    <t>Бланк отправить :</t>
  </si>
  <si>
    <t>Сайт:</t>
  </si>
  <si>
    <t>Контакты:</t>
  </si>
  <si>
    <t>Лена 050-14-16-193</t>
  </si>
  <si>
    <t>Таня 050-591-95-63</t>
  </si>
  <si>
    <t>Доставка</t>
  </si>
  <si>
    <t>Наименование</t>
  </si>
  <si>
    <t xml:space="preserve">не заполнять </t>
  </si>
  <si>
    <t xml:space="preserve">название вещи </t>
  </si>
  <si>
    <t>http://www.aziashopping.dn.ua/</t>
  </si>
  <si>
    <t xml:space="preserve"> (1CNY = 0.162$)</t>
  </si>
  <si>
    <t>Skype</t>
  </si>
  <si>
    <t>размер, цвет и т.д.</t>
  </si>
  <si>
    <t>За курсом валют Вы можете следить здесь!</t>
  </si>
  <si>
    <t>Замена: ссылка, размер, цвет</t>
  </si>
  <si>
    <t>заполнять</t>
  </si>
  <si>
    <t xml:space="preserve"> aziashoping@gmail.com</t>
  </si>
  <si>
    <t xml:space="preserve"> Часть 3. Стоимость доставки и другие услуги</t>
  </si>
  <si>
    <t>Часть 5: Общая стоимость</t>
  </si>
  <si>
    <t>Balance:</t>
  </si>
  <si>
    <t>Total price :</t>
  </si>
  <si>
    <t>Стоимоть международной доставки</t>
  </si>
  <si>
    <t>Упаковка</t>
  </si>
  <si>
    <t>Фото</t>
  </si>
  <si>
    <t>Возврат</t>
  </si>
  <si>
    <t>DHL</t>
  </si>
  <si>
    <t>EMS</t>
  </si>
  <si>
    <t>КАРГО авиа</t>
  </si>
  <si>
    <t>КАРГО море</t>
  </si>
  <si>
    <t>China post (авиа)</t>
  </si>
  <si>
    <t>Ваша оплата дата, банк</t>
  </si>
  <si>
    <t>ВЕС:</t>
  </si>
  <si>
    <t xml:space="preserve">Часть 1:Стомость товара </t>
  </si>
  <si>
    <t>(Курс:1USD=24,2 UAN)</t>
  </si>
  <si>
    <t xml:space="preserve"> Часть 4:  Комиссия за перевод денег  доставка (2%)</t>
  </si>
  <si>
    <t xml:space="preserve">Ф.И.О: </t>
  </si>
  <si>
    <t xml:space="preserve">Адрес: </t>
  </si>
  <si>
    <t xml:space="preserve">Телефон: </t>
  </si>
  <si>
    <t>Имейл:</t>
  </si>
  <si>
    <r>
      <t xml:space="preserve">Часть 2 :Стоимоть товара </t>
    </r>
    <r>
      <rPr>
        <sz val="12"/>
        <rFont val="Arial"/>
        <family val="2"/>
      </rPr>
      <t xml:space="preserve">комиссия от суммы </t>
    </r>
    <r>
      <rPr>
        <sz val="12"/>
        <rFont val="Arial"/>
        <family val="2"/>
      </rPr>
      <t>6</t>
    </r>
    <r>
      <rPr>
        <sz val="12"/>
        <rFont val="Arial"/>
        <family val="2"/>
      </rPr>
      <t>%</t>
    </r>
    <r>
      <rPr>
        <b/>
        <sz val="12"/>
        <rFont val="Arial"/>
        <family val="2"/>
      </rPr>
      <t xml:space="preserve">  +4% перевод денег в Китай</t>
    </r>
  </si>
  <si>
    <t>реквизиты высылаем с номером заказа</t>
  </si>
  <si>
    <t>удачных покупок !</t>
  </si>
  <si>
    <r>
      <t>(Курс:1CNY=4,23</t>
    </r>
    <r>
      <rPr>
        <b/>
        <sz val="12"/>
        <rFont val="Arial"/>
        <family val="2"/>
      </rPr>
      <t xml:space="preserve"> UAN)</t>
    </r>
  </si>
  <si>
    <t>Упаковка и переупаковка - 0,4 дол/1 кг</t>
  </si>
  <si>
    <t>Консолидация без проверки товара  -  0,2 дол/1 кг</t>
  </si>
  <si>
    <t>Проверка товара (стандарт)- 0,5 дол/1 кг</t>
  </si>
  <si>
    <t>Детальная проверка + Фотоотчет-1 дол/лот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</si>
</sst>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.00;[Red]&quot;¥&quot;\-#,##0.00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&quot;$&quot;* #,##0_);_(&quot;$&quot;* \(#,##0\);_(&quot;$&quot;* &quot;-&quot;_);_(@_)"/>
    <numFmt numFmtId="169" formatCode="#,##0.00_ "/>
    <numFmt numFmtId="170" formatCode="&quot;US$&quot;#,##0.00;\-&quot;US$&quot;#,##0.00"/>
    <numFmt numFmtId="171" formatCode="0.00_ "/>
    <numFmt numFmtId="172" formatCode="&quot;Грн&quot;#,##0.00;\-&quot;Грн&quot;#,##0.00"/>
    <numFmt numFmtId="173" formatCode="&quot;Грн&quot;#,##0.00;[Red]\-&quot;Грн&quot;#,##0.00"/>
    <numFmt numFmtId="174" formatCode="&quot;Грн&quot;#,##0.00;[Red]&quot;Грн&quot;\-#,##0.00"/>
    <numFmt numFmtId="175" formatCode="_-[$$-409]* #,##0.00_ ;_-[$$-409]* \-#,##0.00\ ;_-[$$-409]* &quot;-&quot;??_ ;_-@_ "/>
    <numFmt numFmtId="176" formatCode="#,##0.00[$₴-422];[Red]\-#,##0.00[$₴-422]"/>
    <numFmt numFmtId="177" formatCode="[$¥-804]#,##0.00;[Red][$¥-804]\-#,##0.00"/>
    <numFmt numFmtId="178" formatCode="&quot;Истина&quot;;&quot;Истина&quot;;&quot;Ложь&quot;"/>
    <numFmt numFmtId="179" formatCode="#,##0.00\ [$UAH];[Red]\-#,##0.00\ [$UAH]"/>
    <numFmt numFmtId="180" formatCode="#,##0.00\ [$UAH];\-#,##0.00\ [$UAH]"/>
    <numFmt numFmtId="181" formatCode="[$¥-804]#,##0.00"/>
    <numFmt numFmtId="182" formatCode="#,##0.00[$₴-422]"/>
    <numFmt numFmtId="183" formatCode="#,##0.00[$₴-422];\-#,##0.00[$₴-422]"/>
    <numFmt numFmtId="184" formatCode="#,##0.00_ ;\-#,##0.00\ "/>
    <numFmt numFmtId="185" formatCode="[$$-409]#,##0.00"/>
    <numFmt numFmtId="186" formatCode="&quot;Да&quot;;&quot;Да&quot;;&quot;Нет&quot;"/>
    <numFmt numFmtId="187" formatCode="&quot;Вкл&quot;;&quot;Вкл&quot;;&quot;Выкл&quot;"/>
    <numFmt numFmtId="188" formatCode="[$€-2]\ ###,000_);[Red]\([$€-2]\ ###,000\)"/>
    <numFmt numFmtId="189" formatCode="[$¥-804]#,##0.00_ ;[Red]\-[$¥-804]#,##0.00\ "/>
  </numFmts>
  <fonts count="85">
    <font>
      <sz val="12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2"/>
      <name val="Arial"/>
      <family val="2"/>
    </font>
    <font>
      <i/>
      <sz val="9"/>
      <color indexed="22"/>
      <name val="Arial"/>
      <family val="2"/>
    </font>
    <font>
      <i/>
      <sz val="9"/>
      <color indexed="22"/>
      <name val="宋体"/>
      <family val="0"/>
    </font>
    <font>
      <sz val="8"/>
      <color indexed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2"/>
      <name val="宋体"/>
      <family val="0"/>
    </font>
    <font>
      <sz val="11"/>
      <color indexed="4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9"/>
      <name val="宋体"/>
      <family val="0"/>
    </font>
    <font>
      <sz val="9"/>
      <color indexed="8"/>
      <name val="Arial"/>
      <family val="2"/>
    </font>
    <font>
      <b/>
      <sz val="36"/>
      <name val="Arial"/>
      <family val="2"/>
    </font>
    <font>
      <b/>
      <sz val="36"/>
      <name val="宋体"/>
      <family val="0"/>
    </font>
    <font>
      <b/>
      <sz val="12"/>
      <name val="宋体"/>
      <family val="0"/>
    </font>
    <font>
      <sz val="12"/>
      <color indexed="48"/>
      <name val="Arial"/>
      <family val="2"/>
    </font>
    <font>
      <i/>
      <sz val="11"/>
      <color indexed="8"/>
      <name val="Arial"/>
      <family val="2"/>
    </font>
    <font>
      <b/>
      <sz val="11"/>
      <color indexed="48"/>
      <name val="Arial"/>
      <family val="2"/>
    </font>
    <font>
      <b/>
      <u val="single"/>
      <sz val="12"/>
      <name val="Cambria"/>
      <family val="1"/>
    </font>
    <font>
      <b/>
      <u val="single"/>
      <sz val="11"/>
      <name val="Cambria"/>
      <family val="1"/>
    </font>
    <font>
      <b/>
      <u val="single"/>
      <sz val="12"/>
      <color indexed="12"/>
      <name val="宋体"/>
      <family val="0"/>
    </font>
    <font>
      <b/>
      <i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i/>
      <u val="single"/>
      <sz val="9"/>
      <color indexed="22"/>
      <name val="Arial"/>
      <family val="2"/>
    </font>
    <font>
      <b/>
      <sz val="12"/>
      <color indexed="8"/>
      <name val="Arial"/>
      <family val="2"/>
    </font>
    <font>
      <sz val="11"/>
      <name val="Arabic Typesetting"/>
      <family val="4"/>
    </font>
    <font>
      <b/>
      <sz val="14"/>
      <name val="Arial"/>
      <family val="2"/>
    </font>
    <font>
      <sz val="12"/>
      <name val="Arabic Typesetting"/>
      <family val="4"/>
    </font>
    <font>
      <sz val="12"/>
      <name val="Times New Roman"/>
      <family val="1"/>
    </font>
    <font>
      <u val="single"/>
      <sz val="12"/>
      <color indexed="50"/>
      <name val="宋体"/>
      <family val="0"/>
    </font>
    <font>
      <i/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theme="0"/>
      <name val="宋体"/>
      <family val="0"/>
    </font>
    <font>
      <b/>
      <sz val="18"/>
      <color theme="3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b/>
      <sz val="12"/>
      <color rgb="FFFF0000"/>
      <name val="Arial"/>
      <family val="2"/>
    </font>
    <font>
      <u val="single"/>
      <sz val="12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74" fillId="0" borderId="7" applyNumberFormat="0" applyFill="0" applyAlignment="0" applyProtection="0"/>
    <xf numFmtId="0" fontId="75" fillId="29" borderId="8" applyNumberFormat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2" fillId="3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1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9" fontId="6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69" fontId="6" fillId="0" borderId="0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34" borderId="0" xfId="0" applyFont="1" applyFill="1" applyAlignment="1">
      <alignment horizontal="left" vertical="center"/>
    </xf>
    <xf numFmtId="0" fontId="25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vertical="center"/>
    </xf>
    <xf numFmtId="49" fontId="6" fillId="35" borderId="10" xfId="0" applyNumberFormat="1" applyFont="1" applyFill="1" applyBorder="1" applyAlignment="1" applyProtection="1">
      <alignment/>
      <protection locked="0"/>
    </xf>
    <xf numFmtId="0" fontId="26" fillId="34" borderId="0" xfId="0" applyFont="1" applyFill="1" applyBorder="1" applyAlignment="1">
      <alignment vertical="center"/>
    </xf>
    <xf numFmtId="0" fontId="17" fillId="35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>
      <alignment/>
    </xf>
    <xf numFmtId="0" fontId="17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42" applyNumberFormat="1" applyFont="1" applyFill="1" applyAlignment="1" applyProtection="1">
      <alignment vertical="center"/>
      <protection/>
    </xf>
    <xf numFmtId="0" fontId="6" fillId="35" borderId="10" xfId="0" applyFont="1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23" fillId="36" borderId="0" xfId="0" applyFont="1" applyFill="1" applyBorder="1" applyAlignment="1">
      <alignment horizontal="left"/>
    </xf>
    <xf numFmtId="0" fontId="19" fillId="36" borderId="0" xfId="0" applyFont="1" applyFill="1" applyBorder="1" applyAlignment="1">
      <alignment vertical="center"/>
    </xf>
    <xf numFmtId="0" fontId="17" fillId="36" borderId="0" xfId="0" applyFont="1" applyFill="1" applyBorder="1" applyAlignment="1">
      <alignment vertical="center"/>
    </xf>
    <xf numFmtId="0" fontId="16" fillId="36" borderId="0" xfId="0" applyFont="1" applyFill="1" applyBorder="1" applyAlignment="1">
      <alignment horizontal="left"/>
    </xf>
    <xf numFmtId="0" fontId="17" fillId="36" borderId="0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170" fontId="13" fillId="36" borderId="0" xfId="0" applyNumberFormat="1" applyFont="1" applyFill="1" applyBorder="1" applyAlignment="1">
      <alignment horizontal="left"/>
    </xf>
    <xf numFmtId="0" fontId="18" fillId="36" borderId="0" xfId="63" applyNumberFormat="1" applyFont="1" applyFill="1" applyBorder="1" applyAlignment="1" applyProtection="1">
      <alignment horizontal="left"/>
      <protection locked="0"/>
    </xf>
    <xf numFmtId="0" fontId="0" fillId="36" borderId="0" xfId="0" applyFill="1" applyBorder="1" applyAlignment="1">
      <alignment horizontal="left"/>
    </xf>
    <xf numFmtId="170" fontId="0" fillId="36" borderId="0" xfId="0" applyNumberFormat="1" applyFill="1" applyBorder="1" applyAlignment="1">
      <alignment horizontal="left"/>
    </xf>
    <xf numFmtId="0" fontId="32" fillId="0" borderId="0" xfId="0" applyFont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169" fontId="17" fillId="0" borderId="11" xfId="0" applyNumberFormat="1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5" fillId="0" borderId="0" xfId="42" applyBorder="1" applyAlignment="1" applyProtection="1">
      <alignment vertical="center"/>
      <protection/>
    </xf>
    <xf numFmtId="0" fontId="5" fillId="35" borderId="0" xfId="42" applyFill="1" applyBorder="1" applyAlignment="1" applyProtection="1">
      <alignment vertical="center"/>
      <protection/>
    </xf>
    <xf numFmtId="0" fontId="5" fillId="0" borderId="0" xfId="42" applyBorder="1" applyAlignment="1" applyProtection="1">
      <alignment horizontal="left" wrapText="1"/>
      <protection/>
    </xf>
    <xf numFmtId="9" fontId="17" fillId="0" borderId="0" xfId="0" applyNumberFormat="1" applyFont="1" applyBorder="1" applyAlignment="1">
      <alignment vertical="center"/>
    </xf>
    <xf numFmtId="175" fontId="7" fillId="33" borderId="0" xfId="0" applyNumberFormat="1" applyFont="1" applyFill="1" applyBorder="1" applyAlignment="1">
      <alignment horizontal="left" vertical="center"/>
    </xf>
    <xf numFmtId="2" fontId="17" fillId="0" borderId="0" xfId="0" applyNumberFormat="1" applyFont="1" applyBorder="1" applyAlignment="1">
      <alignment vertical="center"/>
    </xf>
    <xf numFmtId="177" fontId="7" fillId="33" borderId="15" xfId="0" applyNumberFormat="1" applyFont="1" applyFill="1" applyBorder="1" applyAlignment="1">
      <alignment horizontal="left" vertical="center"/>
    </xf>
    <xf numFmtId="0" fontId="6" fillId="36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3" fillId="0" borderId="0" xfId="0" applyFont="1" applyBorder="1" applyAlignment="1">
      <alignment/>
    </xf>
    <xf numFmtId="0" fontId="21" fillId="36" borderId="13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vertical="center"/>
    </xf>
    <xf numFmtId="170" fontId="34" fillId="36" borderId="0" xfId="0" applyNumberFormat="1" applyFont="1" applyFill="1" applyBorder="1" applyAlignment="1">
      <alignment horizontal="left"/>
    </xf>
    <xf numFmtId="0" fontId="37" fillId="36" borderId="0" xfId="42" applyFont="1" applyFill="1" applyBorder="1" applyAlignment="1" applyProtection="1">
      <alignment horizontal="left"/>
      <protection locked="0"/>
    </xf>
    <xf numFmtId="0" fontId="19" fillId="36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 horizontal="left"/>
    </xf>
    <xf numFmtId="0" fontId="31" fillId="36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17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164" fontId="7" fillId="33" borderId="0" xfId="0" applyNumberFormat="1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179" fontId="7" fillId="33" borderId="0" xfId="0" applyNumberFormat="1" applyFont="1" applyFill="1" applyBorder="1" applyAlignment="1">
      <alignment horizontal="left" vertical="center"/>
    </xf>
    <xf numFmtId="180" fontId="17" fillId="0" borderId="0" xfId="0" applyNumberFormat="1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69" fontId="9" fillId="33" borderId="0" xfId="0" applyNumberFormat="1" applyFont="1" applyFill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 applyProtection="1">
      <alignment/>
      <protection locked="0"/>
    </xf>
    <xf numFmtId="0" fontId="31" fillId="37" borderId="0" xfId="0" applyFont="1" applyFill="1" applyBorder="1" applyAlignment="1" applyProtection="1">
      <alignment/>
      <protection locked="0"/>
    </xf>
    <xf numFmtId="0" fontId="43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 locked="0"/>
    </xf>
    <xf numFmtId="0" fontId="5" fillId="0" borderId="0" xfId="42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21" fillId="37" borderId="0" xfId="0" applyFont="1" applyFill="1" applyBorder="1" applyAlignment="1" applyProtection="1">
      <alignment/>
      <protection locked="0"/>
    </xf>
    <xf numFmtId="0" fontId="7" fillId="33" borderId="0" xfId="0" applyNumberFormat="1" applyFont="1" applyFill="1" applyBorder="1" applyAlignment="1">
      <alignment horizontal="left"/>
    </xf>
    <xf numFmtId="0" fontId="83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37" borderId="0" xfId="0" applyFont="1" applyFill="1" applyBorder="1" applyAlignment="1">
      <alignment vertical="center"/>
    </xf>
    <xf numFmtId="0" fontId="17" fillId="37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5" fillId="35" borderId="10" xfId="42" applyNumberFormat="1" applyFill="1" applyBorder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 horizontal="left" vertical="center"/>
      <protection locked="0"/>
    </xf>
    <xf numFmtId="183" fontId="7" fillId="33" borderId="0" xfId="0" applyNumberFormat="1" applyFont="1" applyFill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84" fillId="37" borderId="0" xfId="42" applyFont="1" applyFill="1" applyAlignment="1" applyProtection="1">
      <alignment vertical="center"/>
      <protection/>
    </xf>
    <xf numFmtId="185" fontId="6" fillId="0" borderId="18" xfId="0" applyNumberFormat="1" applyFont="1" applyBorder="1" applyAlignment="1">
      <alignment vertical="center"/>
    </xf>
    <xf numFmtId="185" fontId="6" fillId="0" borderId="18" xfId="0" applyNumberFormat="1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38" borderId="0" xfId="42" applyNumberFormat="1" applyFill="1" applyBorder="1" applyAlignment="1" applyProtection="1">
      <alignment vertical="center"/>
      <protection/>
    </xf>
    <xf numFmtId="0" fontId="17" fillId="38" borderId="0" xfId="0" applyFont="1" applyFill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0" fillId="38" borderId="19" xfId="0" applyFill="1" applyBorder="1" applyAlignment="1" applyProtection="1">
      <alignment horizontal="left" wrapText="1"/>
      <protection locked="0"/>
    </xf>
    <xf numFmtId="0" fontId="0" fillId="38" borderId="19" xfId="0" applyFill="1" applyBorder="1" applyAlignment="1" applyProtection="1">
      <alignment horizontal="left"/>
      <protection locked="0"/>
    </xf>
    <xf numFmtId="0" fontId="46" fillId="38" borderId="0" xfId="42" applyNumberFormat="1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5" fillId="36" borderId="13" xfId="42" applyFill="1" applyBorder="1" applyAlignment="1" applyProtection="1">
      <alignment horizontal="left"/>
      <protection/>
    </xf>
    <xf numFmtId="0" fontId="35" fillId="36" borderId="0" xfId="42" applyFont="1" applyFill="1" applyBorder="1" applyAlignment="1" applyProtection="1">
      <alignment horizontal="left" wrapText="1"/>
      <protection locked="0"/>
    </xf>
    <xf numFmtId="0" fontId="36" fillId="36" borderId="0" xfId="63" applyFont="1" applyFill="1" applyBorder="1" applyAlignment="1" applyProtection="1">
      <alignment horizontal="left"/>
      <protection locked="0"/>
    </xf>
    <xf numFmtId="0" fontId="3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9" fillId="39" borderId="0" xfId="0" applyFont="1" applyFill="1" applyAlignment="1">
      <alignment horizontal="center" vertical="center" wrapText="1"/>
    </xf>
    <xf numFmtId="0" fontId="30" fillId="39" borderId="0" xfId="0" applyFont="1" applyFill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21" fillId="36" borderId="0" xfId="0" applyFont="1" applyFill="1" applyBorder="1" applyAlignment="1" applyProtection="1">
      <alignment/>
      <protection locked="0"/>
    </xf>
    <xf numFmtId="170" fontId="34" fillId="36" borderId="0" xfId="0" applyNumberFormat="1" applyFont="1" applyFill="1" applyBorder="1" applyAlignment="1">
      <alignment horizontal="left"/>
    </xf>
    <xf numFmtId="0" fontId="38" fillId="0" borderId="0" xfId="0" applyFont="1" applyBorder="1" applyAlignment="1">
      <alignment horizontal="left" vertical="center" wrapText="1"/>
    </xf>
    <xf numFmtId="0" fontId="39" fillId="0" borderId="0" xfId="42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超链接_Invoic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BACC6"/>
      <rgbColor rgb="009BBB59"/>
      <rgbColor rgb="00C050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3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4" name="Picture 36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5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6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7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8" name="Picture 34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9" name="Picture 37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0" name="Picture 38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1" name="Picture 39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2" name="Picture 40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3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4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5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6" name="Picture 36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7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8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9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0" name="Picture 34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1" name="Picture 37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2" name="Picture 38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3" name="Picture 39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4" name="Picture 40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2238375</xdr:colOff>
      <xdr:row>20</xdr:row>
      <xdr:rowOff>180975</xdr:rowOff>
    </xdr:from>
    <xdr:to>
      <xdr:col>9</xdr:col>
      <xdr:colOff>2238375</xdr:colOff>
      <xdr:row>21</xdr:row>
      <xdr:rowOff>9525</xdr:rowOff>
    </xdr:to>
    <xdr:pic>
      <xdr:nvPicPr>
        <xdr:cNvPr id="25" name="Picture 1062" descr="2015 лето новый детской одежды младенца девочек и мальчиков детей случайные короткие рукава футболки летом прилив TX-одна тысяча семьсот девяносто девять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40957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16</xdr:row>
      <xdr:rowOff>0</xdr:rowOff>
    </xdr:from>
    <xdr:ext cx="304800" cy="200025"/>
    <xdr:sp>
      <xdr:nvSpPr>
        <xdr:cNvPr id="26" name="AutoShape 1024" descr="Детские полосатый жакет 2016 весной новые детская одежда Мальчики капюшоном кардиган пальто мас-4770"/>
        <xdr:cNvSpPr>
          <a:spLocks noChangeAspect="1"/>
        </xdr:cNvSpPr>
      </xdr:nvSpPr>
      <xdr:spPr>
        <a:xfrm>
          <a:off x="9782175" y="315277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9;&#1089;&#1099;&#1083;&#1082;&#1072;.&#1076;&#1086;&#1084;&#1077;&#1085;/" TargetMode="External" /><Relationship Id="rId2" Type="http://schemas.openxmlformats.org/officeDocument/2006/relationships/hyperlink" Target="http://www.yoybuy.com%20%20%20invoice%20-%20usd/" TargetMode="External" /><Relationship Id="rId3" Type="http://schemas.openxmlformats.org/officeDocument/2006/relationships/hyperlink" Target="http://www.aziashopping.dn.ua/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vatbank.ua/info/index1.stm?url=/info/ccyrate/rate.ssc&amp;typ=N&amp;dayValue=4&amp;monthValue=05&amp;yearValue=2010&amp;whichValue=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workbookViewId="0" topLeftCell="A4">
      <selection activeCell="I15" sqref="I15"/>
    </sheetView>
  </sheetViews>
  <sheetFormatPr defaultColWidth="9.00390625" defaultRowHeight="14.25"/>
  <cols>
    <col min="1" max="1" width="3.875" style="25" customWidth="1"/>
    <col min="2" max="2" width="22.50390625" style="1" customWidth="1"/>
    <col min="3" max="3" width="26.625" style="2" customWidth="1"/>
    <col min="4" max="4" width="21.875" style="2" customWidth="1"/>
    <col min="5" max="5" width="15.00390625" style="7" customWidth="1"/>
    <col min="6" max="6" width="5.375" style="2" customWidth="1"/>
    <col min="7" max="7" width="9.375" style="2" customWidth="1"/>
    <col min="8" max="8" width="9.625" style="2" customWidth="1"/>
    <col min="9" max="9" width="14.125" style="1" customWidth="1"/>
    <col min="10" max="10" width="29.375" style="1" customWidth="1"/>
    <col min="11" max="12" width="9.00390625" style="10" customWidth="1"/>
    <col min="13" max="13" width="14.125" style="10" bestFit="1" customWidth="1"/>
    <col min="14" max="16384" width="9.00390625" style="10" customWidth="1"/>
  </cols>
  <sheetData>
    <row r="1" spans="1:10" ht="40.5">
      <c r="A1" s="208" t="s">
        <v>3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34.5" customHeight="1" hidden="1">
      <c r="A2" s="48"/>
      <c r="B2" s="55"/>
      <c r="C2" s="55"/>
      <c r="D2" s="49"/>
      <c r="E2" s="50"/>
      <c r="F2" s="55"/>
      <c r="G2" s="50"/>
      <c r="H2" s="51"/>
      <c r="I2" s="52"/>
      <c r="J2" s="53"/>
    </row>
    <row r="3" spans="1:12" ht="15.75" customHeight="1">
      <c r="A3" s="46"/>
      <c r="B3" s="32"/>
      <c r="C3" s="213"/>
      <c r="D3" s="213"/>
      <c r="E3" s="45"/>
      <c r="F3" s="210"/>
      <c r="G3" s="210"/>
      <c r="H3" s="57"/>
      <c r="I3" s="44" t="s">
        <v>4</v>
      </c>
      <c r="J3" s="33"/>
      <c r="L3" s="65"/>
    </row>
    <row r="4" spans="1:10" ht="12.75" customHeight="1">
      <c r="A4" s="201" t="s">
        <v>17</v>
      </c>
      <c r="B4" s="202"/>
      <c r="C4" s="215"/>
      <c r="D4" s="215"/>
      <c r="E4" s="106"/>
      <c r="F4" s="69"/>
      <c r="G4" s="107"/>
      <c r="H4" s="70"/>
      <c r="I4" s="47" t="s">
        <v>52</v>
      </c>
      <c r="J4" s="60"/>
    </row>
    <row r="5" spans="1:10" ht="15">
      <c r="A5" s="201" t="s">
        <v>33</v>
      </c>
      <c r="B5" s="202"/>
      <c r="C5" s="204"/>
      <c r="D5" s="205"/>
      <c r="E5" s="206"/>
      <c r="F5" s="206"/>
      <c r="G5" s="206"/>
      <c r="H5" s="72"/>
      <c r="I5" s="47" t="s">
        <v>53</v>
      </c>
      <c r="J5" s="60"/>
    </row>
    <row r="6" spans="1:10" ht="14.25" customHeight="1">
      <c r="A6" s="104" t="s">
        <v>18</v>
      </c>
      <c r="B6" s="105"/>
      <c r="C6" s="206"/>
      <c r="D6" s="206"/>
      <c r="E6" s="206"/>
      <c r="F6" s="206"/>
      <c r="G6" s="206"/>
      <c r="H6" s="73"/>
      <c r="I6" s="47" t="s">
        <v>5</v>
      </c>
      <c r="J6" s="60"/>
    </row>
    <row r="7" spans="1:10" ht="14.25" customHeight="1">
      <c r="A7" s="203" t="s">
        <v>26</v>
      </c>
      <c r="B7" s="202"/>
      <c r="C7" s="206"/>
      <c r="D7" s="206"/>
      <c r="E7" s="206"/>
      <c r="F7" s="206"/>
      <c r="G7" s="206"/>
      <c r="H7" s="73"/>
      <c r="I7" s="47" t="s">
        <v>6</v>
      </c>
      <c r="J7" s="60"/>
    </row>
    <row r="8" spans="1:10" ht="14.25" customHeight="1">
      <c r="A8" s="201" t="s">
        <v>19</v>
      </c>
      <c r="B8" s="202"/>
      <c r="C8" s="216"/>
      <c r="D8" s="216"/>
      <c r="E8" s="105"/>
      <c r="F8" s="109"/>
      <c r="G8" s="110"/>
      <c r="H8" s="73"/>
      <c r="I8" s="47" t="s">
        <v>7</v>
      </c>
      <c r="J8" s="66"/>
    </row>
    <row r="9" spans="1:10" ht="14.25" customHeight="1">
      <c r="A9" s="111" t="s">
        <v>20</v>
      </c>
      <c r="B9" s="105"/>
      <c r="C9" s="108"/>
      <c r="D9" s="108"/>
      <c r="E9" s="105"/>
      <c r="F9" s="109"/>
      <c r="G9" s="110"/>
      <c r="H9" s="73"/>
      <c r="I9" s="47" t="s">
        <v>54</v>
      </c>
      <c r="J9" s="54"/>
    </row>
    <row r="10" spans="1:10" ht="14.25" customHeight="1">
      <c r="A10" s="112" t="s">
        <v>21</v>
      </c>
      <c r="B10" s="113"/>
      <c r="C10" s="108"/>
      <c r="D10" s="108"/>
      <c r="E10" s="105"/>
      <c r="F10" s="109"/>
      <c r="G10" s="110"/>
      <c r="H10" s="73"/>
      <c r="I10" s="47" t="s">
        <v>55</v>
      </c>
      <c r="J10" s="187"/>
    </row>
    <row r="11" spans="1:10" ht="14.25" customHeight="1">
      <c r="A11" s="99"/>
      <c r="B11" s="76"/>
      <c r="C11" s="74"/>
      <c r="D11" s="77"/>
      <c r="E11" s="68"/>
      <c r="F11" s="75"/>
      <c r="G11" s="71"/>
      <c r="H11" s="72"/>
      <c r="I11" s="78" t="s">
        <v>28</v>
      </c>
      <c r="J11" s="54"/>
    </row>
    <row r="12" spans="1:10" ht="15">
      <c r="A12" s="79"/>
      <c r="B12" s="98">
        <f>SUM(I15:I44)</f>
        <v>0</v>
      </c>
      <c r="C12" s="81" t="s">
        <v>49</v>
      </c>
      <c r="D12" s="83"/>
      <c r="E12" s="83"/>
      <c r="F12" s="80"/>
      <c r="G12" s="212"/>
      <c r="H12" s="212"/>
      <c r="I12" s="84"/>
      <c r="J12" s="82"/>
    </row>
    <row r="13" spans="1:10" ht="15.75" customHeight="1">
      <c r="A13" s="90" t="s">
        <v>0</v>
      </c>
      <c r="B13" s="9" t="s">
        <v>8</v>
      </c>
      <c r="C13" s="130" t="s">
        <v>31</v>
      </c>
      <c r="D13" s="2" t="s">
        <v>23</v>
      </c>
      <c r="E13" s="7" t="s">
        <v>9</v>
      </c>
      <c r="F13" s="2" t="s">
        <v>11</v>
      </c>
      <c r="G13" s="2" t="s">
        <v>10</v>
      </c>
      <c r="H13" s="2" t="s">
        <v>22</v>
      </c>
      <c r="I13" s="2" t="s">
        <v>12</v>
      </c>
      <c r="J13" s="15" t="s">
        <v>29</v>
      </c>
    </row>
    <row r="14" spans="1:10" s="27" customFormat="1" ht="18" customHeight="1">
      <c r="A14" s="28" t="s">
        <v>13</v>
      </c>
      <c r="B14" s="119" t="s">
        <v>24</v>
      </c>
      <c r="C14" s="118" t="s">
        <v>32</v>
      </c>
      <c r="D14" s="30" t="s">
        <v>25</v>
      </c>
      <c r="E14" s="94" t="s">
        <v>14</v>
      </c>
      <c r="F14" s="31">
        <v>1</v>
      </c>
      <c r="G14" s="29">
        <v>260</v>
      </c>
      <c r="H14" s="29">
        <v>15</v>
      </c>
      <c r="I14" s="29">
        <f>G14*F14+H14</f>
        <v>275</v>
      </c>
      <c r="J14" s="91" t="s">
        <v>2</v>
      </c>
    </row>
    <row r="15" spans="1:11" s="26" customFormat="1" ht="15">
      <c r="A15" s="59">
        <v>1</v>
      </c>
      <c r="B15" s="61"/>
      <c r="C15" s="34"/>
      <c r="D15"/>
      <c r="E15" s="195"/>
      <c r="F15" s="196">
        <v>1</v>
      </c>
      <c r="G15"/>
      <c r="H15" s="58"/>
      <c r="I15" s="197">
        <f aca="true" t="shared" si="0" ref="I15:I24">G15*F15+H15</f>
        <v>0</v>
      </c>
      <c r="J15" s="198"/>
      <c r="K15" s="63"/>
    </row>
    <row r="16" spans="1:11" s="62" customFormat="1" ht="15">
      <c r="A16" s="59">
        <v>2</v>
      </c>
      <c r="B16" s="61"/>
      <c r="C16" s="34"/>
      <c r="D16"/>
      <c r="E16" s="195"/>
      <c r="F16" s="196">
        <v>1</v>
      </c>
      <c r="G16"/>
      <c r="H16" s="58"/>
      <c r="I16" s="197">
        <f t="shared" si="0"/>
        <v>0</v>
      </c>
      <c r="J16" s="199"/>
      <c r="K16" s="63"/>
    </row>
    <row r="17" spans="1:11" s="26" customFormat="1" ht="15">
      <c r="A17" s="59">
        <v>3</v>
      </c>
      <c r="B17" s="61"/>
      <c r="C17" s="34"/>
      <c r="D17"/>
      <c r="E17" s="195"/>
      <c r="F17" s="196">
        <v>1</v>
      </c>
      <c r="G17"/>
      <c r="H17" s="58"/>
      <c r="I17" s="197">
        <f t="shared" si="0"/>
        <v>0</v>
      </c>
      <c r="J17" s="199"/>
      <c r="K17" s="63"/>
    </row>
    <row r="18" spans="1:11" s="26" customFormat="1" ht="15">
      <c r="A18" s="59">
        <v>4</v>
      </c>
      <c r="B18" s="61"/>
      <c r="C18" s="34"/>
      <c r="D18"/>
      <c r="E18" s="195"/>
      <c r="F18" s="196">
        <v>1</v>
      </c>
      <c r="G18"/>
      <c r="H18" s="58"/>
      <c r="I18" s="197">
        <f t="shared" si="0"/>
        <v>0</v>
      </c>
      <c r="J18" s="198"/>
      <c r="K18" s="63"/>
    </row>
    <row r="19" spans="1:12" s="26" customFormat="1" ht="15">
      <c r="A19" s="59">
        <v>5</v>
      </c>
      <c r="B19" s="61"/>
      <c r="C19" s="34"/>
      <c r="D19"/>
      <c r="E19" s="195"/>
      <c r="F19" s="196">
        <v>1</v>
      </c>
      <c r="G19"/>
      <c r="H19" s="58"/>
      <c r="I19" s="197">
        <f t="shared" si="0"/>
        <v>0</v>
      </c>
      <c r="J19" s="199"/>
      <c r="K19" s="64"/>
      <c r="L19" s="64"/>
    </row>
    <row r="20" spans="1:12" s="26" customFormat="1" ht="15">
      <c r="A20" s="59">
        <v>6</v>
      </c>
      <c r="B20" s="61"/>
      <c r="C20" s="34"/>
      <c r="D20"/>
      <c r="E20" s="195"/>
      <c r="F20" s="196">
        <v>1</v>
      </c>
      <c r="G20"/>
      <c r="H20" s="58"/>
      <c r="I20" s="197">
        <f t="shared" si="0"/>
        <v>0</v>
      </c>
      <c r="J20" s="199"/>
      <c r="K20" s="64"/>
      <c r="L20" s="64"/>
    </row>
    <row r="21" spans="1:12" s="26" customFormat="1" ht="15">
      <c r="A21" s="59">
        <v>7</v>
      </c>
      <c r="B21" s="61"/>
      <c r="C21" s="34"/>
      <c r="D21"/>
      <c r="E21" s="195"/>
      <c r="F21" s="196">
        <v>1</v>
      </c>
      <c r="G21"/>
      <c r="H21" s="58"/>
      <c r="I21" s="197">
        <f t="shared" si="0"/>
        <v>0</v>
      </c>
      <c r="J21" s="198"/>
      <c r="K21" s="64"/>
      <c r="L21" s="64"/>
    </row>
    <row r="22" spans="1:11" s="26" customFormat="1" ht="15">
      <c r="A22" s="59">
        <v>8</v>
      </c>
      <c r="B22" s="61"/>
      <c r="C22" s="34"/>
      <c r="D22"/>
      <c r="E22" s="195"/>
      <c r="F22" s="196">
        <v>1</v>
      </c>
      <c r="G22"/>
      <c r="H22" s="58"/>
      <c r="I22" s="197">
        <f t="shared" si="0"/>
        <v>0</v>
      </c>
      <c r="J22" s="198"/>
      <c r="K22" s="63"/>
    </row>
    <row r="23" spans="1:11" s="26" customFormat="1" ht="15">
      <c r="A23" s="59">
        <v>9</v>
      </c>
      <c r="B23" s="61"/>
      <c r="C23" s="34"/>
      <c r="D23"/>
      <c r="E23" s="200"/>
      <c r="F23" s="196">
        <v>1</v>
      </c>
      <c r="G23"/>
      <c r="H23" s="58"/>
      <c r="I23" s="197">
        <f t="shared" si="0"/>
        <v>0</v>
      </c>
      <c r="J23" s="198"/>
      <c r="K23" s="63"/>
    </row>
    <row r="24" spans="1:10" s="26" customFormat="1" ht="15">
      <c r="A24" s="59">
        <v>10</v>
      </c>
      <c r="B24" s="61"/>
      <c r="C24" s="34"/>
      <c r="D24"/>
      <c r="E24" s="195"/>
      <c r="F24" s="196">
        <v>1</v>
      </c>
      <c r="G24"/>
      <c r="H24" s="58"/>
      <c r="I24" s="103">
        <f t="shared" si="0"/>
        <v>0</v>
      </c>
      <c r="J24" s="198"/>
    </row>
    <row r="25" spans="1:10" s="26" customFormat="1" ht="15">
      <c r="A25" s="59">
        <v>11</v>
      </c>
      <c r="B25" s="61"/>
      <c r="C25" s="34"/>
      <c r="D25" s="92"/>
      <c r="E25" s="93"/>
      <c r="F25" s="56">
        <v>1</v>
      </c>
      <c r="G25" s="58"/>
      <c r="H25" s="58"/>
      <c r="I25" s="103">
        <f aca="true" t="shared" si="1" ref="I25:I44">G25*F25+H25</f>
        <v>0</v>
      </c>
      <c r="J25" s="67"/>
    </row>
    <row r="26" spans="1:10" s="26" customFormat="1" ht="15">
      <c r="A26" s="59">
        <v>12</v>
      </c>
      <c r="B26" s="61"/>
      <c r="C26" s="34"/>
      <c r="D26" s="92"/>
      <c r="E26" s="93"/>
      <c r="F26" s="56">
        <v>1</v>
      </c>
      <c r="G26" s="58"/>
      <c r="H26" s="58"/>
      <c r="I26" s="103">
        <f t="shared" si="1"/>
        <v>0</v>
      </c>
      <c r="J26" s="67"/>
    </row>
    <row r="27" spans="1:10" s="26" customFormat="1" ht="15">
      <c r="A27" s="59">
        <v>13</v>
      </c>
      <c r="B27" s="61"/>
      <c r="C27" s="34"/>
      <c r="D27" s="92"/>
      <c r="E27" s="93"/>
      <c r="F27" s="56">
        <v>1</v>
      </c>
      <c r="G27" s="58"/>
      <c r="H27" s="58"/>
      <c r="I27" s="103">
        <f t="shared" si="1"/>
        <v>0</v>
      </c>
      <c r="J27" s="67"/>
    </row>
    <row r="28" spans="1:10" s="26" customFormat="1" ht="15">
      <c r="A28" s="59">
        <v>14</v>
      </c>
      <c r="B28" s="61"/>
      <c r="C28" s="34"/>
      <c r="D28" s="92"/>
      <c r="E28" s="93"/>
      <c r="F28" s="56">
        <v>1</v>
      </c>
      <c r="G28" s="58"/>
      <c r="H28" s="58"/>
      <c r="I28" s="103">
        <f t="shared" si="1"/>
        <v>0</v>
      </c>
      <c r="J28" s="67"/>
    </row>
    <row r="29" spans="1:10" s="26" customFormat="1" ht="15">
      <c r="A29" s="59">
        <v>15</v>
      </c>
      <c r="B29" s="61"/>
      <c r="C29" s="34"/>
      <c r="D29" s="92"/>
      <c r="E29" s="93"/>
      <c r="F29" s="56">
        <v>1</v>
      </c>
      <c r="G29" s="58"/>
      <c r="H29" s="58"/>
      <c r="I29" s="103">
        <f t="shared" si="1"/>
        <v>0</v>
      </c>
      <c r="J29" s="67"/>
    </row>
    <row r="30" spans="1:10" s="26" customFormat="1" ht="15" customHeight="1">
      <c r="A30" s="59">
        <v>16</v>
      </c>
      <c r="B30" s="61"/>
      <c r="C30" s="34"/>
      <c r="D30" s="34"/>
      <c r="E30" s="93"/>
      <c r="F30" s="56">
        <v>1</v>
      </c>
      <c r="G30" s="58"/>
      <c r="H30" s="58"/>
      <c r="I30" s="103">
        <f t="shared" si="1"/>
        <v>0</v>
      </c>
      <c r="J30" s="67"/>
    </row>
    <row r="31" spans="1:10" s="26" customFormat="1" ht="13.5" customHeight="1">
      <c r="A31" s="59">
        <v>17</v>
      </c>
      <c r="B31" s="61"/>
      <c r="C31" s="34"/>
      <c r="D31" s="92"/>
      <c r="E31" s="93"/>
      <c r="F31" s="56">
        <v>1</v>
      </c>
      <c r="G31" s="58"/>
      <c r="H31" s="58"/>
      <c r="I31" s="103">
        <f t="shared" si="1"/>
        <v>0</v>
      </c>
      <c r="J31" s="67"/>
    </row>
    <row r="32" spans="1:10" s="26" customFormat="1" ht="15">
      <c r="A32" s="59">
        <v>18</v>
      </c>
      <c r="B32" s="61"/>
      <c r="C32" s="34"/>
      <c r="D32" s="92"/>
      <c r="E32" s="93"/>
      <c r="F32" s="56">
        <v>1</v>
      </c>
      <c r="G32" s="58"/>
      <c r="H32" s="58"/>
      <c r="I32" s="103">
        <f t="shared" si="1"/>
        <v>0</v>
      </c>
      <c r="J32" s="67"/>
    </row>
    <row r="33" spans="1:10" s="26" customFormat="1" ht="15">
      <c r="A33" s="59">
        <v>19</v>
      </c>
      <c r="B33" s="34"/>
      <c r="C33" s="61"/>
      <c r="D33" s="92"/>
      <c r="E33" s="93"/>
      <c r="F33" s="56">
        <v>1</v>
      </c>
      <c r="G33" s="58"/>
      <c r="H33" s="58"/>
      <c r="I33" s="103">
        <f t="shared" si="1"/>
        <v>0</v>
      </c>
      <c r="J33" s="67"/>
    </row>
    <row r="34" spans="1:10" s="26" customFormat="1" ht="15">
      <c r="A34" s="59">
        <v>20</v>
      </c>
      <c r="B34" s="34"/>
      <c r="C34" s="34"/>
      <c r="D34" s="92"/>
      <c r="E34" s="93"/>
      <c r="F34" s="56">
        <v>1</v>
      </c>
      <c r="G34" s="58"/>
      <c r="H34" s="58"/>
      <c r="I34" s="103">
        <f t="shared" si="1"/>
        <v>0</v>
      </c>
      <c r="J34" s="67"/>
    </row>
    <row r="35" spans="1:10" s="26" customFormat="1" ht="15">
      <c r="A35" s="59">
        <v>21</v>
      </c>
      <c r="B35" s="34"/>
      <c r="C35" s="34"/>
      <c r="D35" s="92"/>
      <c r="E35" s="93"/>
      <c r="F35" s="56">
        <v>1</v>
      </c>
      <c r="G35" s="58"/>
      <c r="H35" s="58"/>
      <c r="I35" s="103">
        <f t="shared" si="1"/>
        <v>0</v>
      </c>
      <c r="J35" s="67"/>
    </row>
    <row r="36" spans="1:10" s="26" customFormat="1" ht="15">
      <c r="A36" s="59">
        <v>22</v>
      </c>
      <c r="B36" s="34"/>
      <c r="C36" s="34"/>
      <c r="D36" s="92"/>
      <c r="E36" s="93"/>
      <c r="F36" s="56">
        <v>1</v>
      </c>
      <c r="G36" s="58"/>
      <c r="H36" s="58"/>
      <c r="I36" s="103">
        <f t="shared" si="1"/>
        <v>0</v>
      </c>
      <c r="J36" s="67"/>
    </row>
    <row r="37" spans="1:10" s="26" customFormat="1" ht="15">
      <c r="A37" s="59">
        <v>23</v>
      </c>
      <c r="B37" s="34"/>
      <c r="C37" s="34"/>
      <c r="D37" s="92"/>
      <c r="E37" s="93"/>
      <c r="F37" s="56">
        <v>1</v>
      </c>
      <c r="G37" s="58"/>
      <c r="H37" s="58"/>
      <c r="I37" s="103">
        <f t="shared" si="1"/>
        <v>0</v>
      </c>
      <c r="J37" s="67"/>
    </row>
    <row r="38" spans="1:10" s="26" customFormat="1" ht="15">
      <c r="A38" s="59">
        <v>24</v>
      </c>
      <c r="B38" s="34"/>
      <c r="C38" s="34"/>
      <c r="D38" s="92"/>
      <c r="E38" s="93"/>
      <c r="F38" s="56">
        <v>1</v>
      </c>
      <c r="G38" s="58"/>
      <c r="H38" s="58"/>
      <c r="I38" s="103">
        <f t="shared" si="1"/>
        <v>0</v>
      </c>
      <c r="J38" s="67"/>
    </row>
    <row r="39" spans="1:10" s="26" customFormat="1" ht="15">
      <c r="A39" s="59">
        <v>25</v>
      </c>
      <c r="B39" s="34"/>
      <c r="C39" s="34"/>
      <c r="D39" s="92"/>
      <c r="E39" s="93"/>
      <c r="F39" s="56">
        <v>1</v>
      </c>
      <c r="G39" s="58"/>
      <c r="H39" s="58"/>
      <c r="I39" s="103">
        <f t="shared" si="1"/>
        <v>0</v>
      </c>
      <c r="J39" s="67"/>
    </row>
    <row r="40" spans="1:10" s="26" customFormat="1" ht="15">
      <c r="A40" s="59">
        <v>26</v>
      </c>
      <c r="B40" s="34"/>
      <c r="C40" s="34"/>
      <c r="D40" s="92"/>
      <c r="E40" s="93"/>
      <c r="F40" s="56">
        <v>1</v>
      </c>
      <c r="G40" s="58"/>
      <c r="H40" s="58"/>
      <c r="I40" s="103">
        <f t="shared" si="1"/>
        <v>0</v>
      </c>
      <c r="J40" s="67"/>
    </row>
    <row r="41" spans="1:10" s="26" customFormat="1" ht="15">
      <c r="A41" s="59">
        <v>27</v>
      </c>
      <c r="B41" s="34"/>
      <c r="C41" s="34"/>
      <c r="D41" s="92"/>
      <c r="E41" s="93"/>
      <c r="F41" s="56">
        <v>1</v>
      </c>
      <c r="G41" s="58"/>
      <c r="H41" s="58"/>
      <c r="I41" s="103">
        <f t="shared" si="1"/>
        <v>0</v>
      </c>
      <c r="J41" s="67"/>
    </row>
    <row r="42" spans="1:10" s="26" customFormat="1" ht="15">
      <c r="A42" s="59">
        <v>28</v>
      </c>
      <c r="B42" s="34"/>
      <c r="C42" s="34"/>
      <c r="D42" s="92"/>
      <c r="E42" s="93"/>
      <c r="F42" s="56">
        <v>1</v>
      </c>
      <c r="G42" s="58"/>
      <c r="H42" s="58"/>
      <c r="I42" s="103">
        <f t="shared" si="1"/>
        <v>0</v>
      </c>
      <c r="J42" s="67"/>
    </row>
    <row r="43" spans="1:10" s="26" customFormat="1" ht="18" customHeight="1">
      <c r="A43" s="59">
        <v>29</v>
      </c>
      <c r="B43" s="34"/>
      <c r="C43" s="34"/>
      <c r="D43" s="92"/>
      <c r="E43" s="93"/>
      <c r="F43" s="56">
        <v>1</v>
      </c>
      <c r="G43" s="58"/>
      <c r="H43" s="58"/>
      <c r="I43" s="103">
        <f t="shared" si="1"/>
        <v>0</v>
      </c>
      <c r="J43" s="67"/>
    </row>
    <row r="44" spans="1:10" s="26" customFormat="1" ht="15">
      <c r="A44" s="59">
        <v>30</v>
      </c>
      <c r="B44" s="34"/>
      <c r="C44" s="34"/>
      <c r="D44" s="92"/>
      <c r="E44" s="93"/>
      <c r="F44" s="56">
        <v>1</v>
      </c>
      <c r="G44" s="58"/>
      <c r="H44" s="58"/>
      <c r="I44" s="103">
        <f t="shared" si="1"/>
        <v>0</v>
      </c>
      <c r="J44" s="67"/>
    </row>
    <row r="45" spans="1:10" s="26" customFormat="1" ht="15">
      <c r="A45" s="59"/>
      <c r="B45" s="61"/>
      <c r="C45" s="172"/>
      <c r="D45" s="173"/>
      <c r="E45" s="173"/>
      <c r="F45" s="174"/>
      <c r="G45" s="174"/>
      <c r="H45" s="174"/>
      <c r="I45" s="175"/>
      <c r="J45" s="176"/>
    </row>
    <row r="46" spans="1:10" s="26" customFormat="1" ht="16.5">
      <c r="A46" s="167"/>
      <c r="B46" s="168"/>
      <c r="C46" s="169"/>
      <c r="D46" s="191"/>
      <c r="E46" s="168"/>
      <c r="F46" s="168"/>
      <c r="G46" s="177" t="s">
        <v>37</v>
      </c>
      <c r="H46" s="170"/>
      <c r="I46" s="171">
        <f>SUM(I15:I44)</f>
        <v>0</v>
      </c>
      <c r="J46" s="168"/>
    </row>
    <row r="47" spans="1:27" ht="15">
      <c r="A47" s="22"/>
      <c r="B47" s="189">
        <f>E49</f>
        <v>0</v>
      </c>
      <c r="C47" s="178" t="s">
        <v>56</v>
      </c>
      <c r="D47" s="178"/>
      <c r="E47" s="178" t="s">
        <v>59</v>
      </c>
      <c r="F47" s="179"/>
      <c r="G47" s="180"/>
      <c r="H47" s="180"/>
      <c r="I47" s="11"/>
      <c r="J47" s="12"/>
      <c r="AA47" s="181" t="s">
        <v>46</v>
      </c>
    </row>
    <row r="48" spans="1:27" ht="15">
      <c r="A48" s="23"/>
      <c r="B48" s="2"/>
      <c r="D48" s="4" t="s">
        <v>1</v>
      </c>
      <c r="E48" s="7" t="s">
        <v>1</v>
      </c>
      <c r="F48" s="5"/>
      <c r="I48" s="2"/>
      <c r="J48" s="15"/>
      <c r="AA48" s="181" t="s">
        <v>42</v>
      </c>
    </row>
    <row r="49" spans="1:27" ht="15">
      <c r="A49" s="23"/>
      <c r="B49" s="2"/>
      <c r="C49" s="3"/>
      <c r="D49" s="3" t="s">
        <v>15</v>
      </c>
      <c r="E49" s="188">
        <f>B12*1.06*4.23</f>
        <v>0</v>
      </c>
      <c r="F49" s="3"/>
      <c r="I49" s="2"/>
      <c r="J49" s="15"/>
      <c r="AA49" s="181" t="s">
        <v>43</v>
      </c>
    </row>
    <row r="50" spans="1:27" ht="15.75" thickBot="1">
      <c r="A50" s="22"/>
      <c r="B50" s="189">
        <f>(E51+E52+E53+E54+E55+E56+E57+E58)*24.2</f>
        <v>24.2</v>
      </c>
      <c r="C50" s="8" t="s">
        <v>34</v>
      </c>
      <c r="D50" s="8"/>
      <c r="E50" s="8"/>
      <c r="F50" s="8" t="s">
        <v>48</v>
      </c>
      <c r="G50" s="8"/>
      <c r="H50" s="11"/>
      <c r="I50" s="11"/>
      <c r="J50" s="12"/>
      <c r="AA50" s="181" t="s">
        <v>44</v>
      </c>
    </row>
    <row r="51" spans="1:27" ht="16.5" thickBot="1">
      <c r="A51" s="23"/>
      <c r="B51" s="186" t="s">
        <v>50</v>
      </c>
      <c r="C51" s="183" t="s">
        <v>38</v>
      </c>
      <c r="E51" s="192">
        <f>F51*9.1</f>
        <v>0</v>
      </c>
      <c r="F51" s="182">
        <v>0</v>
      </c>
      <c r="H51" s="194"/>
      <c r="I51" s="2"/>
      <c r="J51" s="15"/>
      <c r="AA51" s="181" t="s">
        <v>45</v>
      </c>
    </row>
    <row r="52" spans="1:10" ht="15.75" thickBot="1">
      <c r="A52" s="23"/>
      <c r="B52" s="2"/>
      <c r="C52" s="133" t="s">
        <v>39</v>
      </c>
      <c r="E52" s="193">
        <v>1</v>
      </c>
      <c r="F52" s="6"/>
      <c r="G52" s="21"/>
      <c r="H52" s="1" t="s">
        <v>60</v>
      </c>
      <c r="I52" s="2"/>
      <c r="J52" s="15"/>
    </row>
    <row r="53" spans="1:10" ht="15.75" thickBot="1">
      <c r="A53" s="23"/>
      <c r="B53" s="2"/>
      <c r="C53" s="133" t="s">
        <v>40</v>
      </c>
      <c r="E53" s="193"/>
      <c r="F53" s="6"/>
      <c r="G53" s="21"/>
      <c r="H53" s="1" t="s">
        <v>61</v>
      </c>
      <c r="I53" s="2"/>
      <c r="J53" s="15"/>
    </row>
    <row r="54" spans="1:10" ht="15.75" thickBot="1">
      <c r="A54" s="23"/>
      <c r="B54" s="2"/>
      <c r="C54" s="133" t="s">
        <v>41</v>
      </c>
      <c r="E54" s="193"/>
      <c r="F54" s="6"/>
      <c r="G54" s="21"/>
      <c r="H54" s="1" t="s">
        <v>62</v>
      </c>
      <c r="I54" s="2"/>
      <c r="J54" s="15"/>
    </row>
    <row r="55" spans="1:10" ht="15.75" thickBot="1">
      <c r="A55" s="23"/>
      <c r="B55" s="2"/>
      <c r="C55" s="133"/>
      <c r="E55" s="193"/>
      <c r="F55" s="6"/>
      <c r="G55" s="21"/>
      <c r="H55" s="1" t="s">
        <v>63</v>
      </c>
      <c r="I55" s="2"/>
      <c r="J55" s="15"/>
    </row>
    <row r="56" spans="1:10" ht="15.75" thickBot="1">
      <c r="A56" s="23"/>
      <c r="B56" s="2"/>
      <c r="C56" s="133"/>
      <c r="E56" s="193"/>
      <c r="F56" s="6"/>
      <c r="H56"/>
      <c r="I56" s="2"/>
      <c r="J56" s="15"/>
    </row>
    <row r="57" spans="1:10" ht="15.75" thickBot="1">
      <c r="A57" s="23"/>
      <c r="B57" s="2"/>
      <c r="C57" s="133"/>
      <c r="E57" s="193"/>
      <c r="F57" s="6"/>
      <c r="H57"/>
      <c r="I57" s="2"/>
      <c r="J57" s="15"/>
    </row>
    <row r="58" spans="1:10" ht="15.75" thickBot="1">
      <c r="A58" s="23"/>
      <c r="B58" s="2"/>
      <c r="C58" s="133"/>
      <c r="E58" s="193"/>
      <c r="F58" s="6"/>
      <c r="I58" s="2"/>
      <c r="J58" s="15"/>
    </row>
    <row r="59" spans="1:10" ht="15" customHeight="1" hidden="1">
      <c r="A59" s="22"/>
      <c r="B59" s="96">
        <f>D61</f>
        <v>0</v>
      </c>
      <c r="C59" s="8" t="s">
        <v>16</v>
      </c>
      <c r="D59" s="8"/>
      <c r="E59" s="8"/>
      <c r="F59" s="8"/>
      <c r="G59" s="8" t="s">
        <v>27</v>
      </c>
      <c r="H59" s="11"/>
      <c r="I59" s="11"/>
      <c r="J59" s="12"/>
    </row>
    <row r="60" spans="1:10" ht="15" hidden="1">
      <c r="A60" s="23"/>
      <c r="B60" s="2"/>
      <c r="C60" s="85"/>
      <c r="D60" s="35"/>
      <c r="E60" s="36"/>
      <c r="F60" s="6"/>
      <c r="G60" s="21"/>
      <c r="I60" s="2"/>
      <c r="J60" s="15"/>
    </row>
    <row r="61" spans="1:10" ht="15" hidden="1">
      <c r="A61" s="23"/>
      <c r="B61" s="2"/>
      <c r="C61" s="85"/>
      <c r="D61" s="35"/>
      <c r="E61" s="36"/>
      <c r="F61" s="6"/>
      <c r="G61" s="21"/>
      <c r="I61" s="2"/>
      <c r="J61" s="15"/>
    </row>
    <row r="62" spans="1:10" ht="15" hidden="1">
      <c r="A62" s="23"/>
      <c r="B62" s="2"/>
      <c r="C62" s="85"/>
      <c r="D62" s="35"/>
      <c r="E62" s="36"/>
      <c r="F62" s="6"/>
      <c r="G62" s="21"/>
      <c r="I62" s="2"/>
      <c r="J62" s="15"/>
    </row>
    <row r="63" spans="1:10" ht="15" hidden="1">
      <c r="A63" s="23"/>
      <c r="B63" s="2"/>
      <c r="C63" s="85"/>
      <c r="D63" s="35"/>
      <c r="E63" s="36"/>
      <c r="F63" s="6"/>
      <c r="G63" s="21"/>
      <c r="I63" s="2"/>
      <c r="J63" s="15"/>
    </row>
    <row r="64" spans="1:10" ht="15" hidden="1">
      <c r="A64" s="23"/>
      <c r="B64" s="2"/>
      <c r="C64" s="85"/>
      <c r="D64" s="35"/>
      <c r="E64" s="36"/>
      <c r="F64" s="6"/>
      <c r="I64" s="2"/>
      <c r="J64" s="15"/>
    </row>
    <row r="65" spans="1:10" ht="18" customHeight="1" hidden="1">
      <c r="A65" s="23"/>
      <c r="B65" s="2"/>
      <c r="C65" s="85"/>
      <c r="D65" s="35"/>
      <c r="E65" s="36"/>
      <c r="F65" s="6"/>
      <c r="I65" s="2"/>
      <c r="J65" s="15"/>
    </row>
    <row r="66" spans="1:10" ht="18" customHeight="1" hidden="1">
      <c r="A66" s="23"/>
      <c r="B66" s="2"/>
      <c r="C66" s="85"/>
      <c r="D66" s="35"/>
      <c r="E66" s="36"/>
      <c r="F66" s="6"/>
      <c r="I66" s="2"/>
      <c r="J66" s="15"/>
    </row>
    <row r="67" spans="1:10" ht="15">
      <c r="A67" s="22"/>
      <c r="B67" s="189">
        <f>E68</f>
        <v>24.684</v>
      </c>
      <c r="C67" s="8" t="s">
        <v>51</v>
      </c>
      <c r="D67" s="8"/>
      <c r="E67" s="8"/>
      <c r="F67" s="8"/>
      <c r="G67" s="8"/>
      <c r="H67" s="11"/>
      <c r="I67" s="11"/>
      <c r="J67" s="12"/>
    </row>
    <row r="68" spans="1:10" s="38" customFormat="1" ht="12.75">
      <c r="A68" s="40"/>
      <c r="B68" s="37"/>
      <c r="D68" s="95"/>
      <c r="E68" s="190">
        <f>B50*1.02</f>
        <v>24.684</v>
      </c>
      <c r="F68" s="37"/>
      <c r="G68" s="41"/>
      <c r="H68" s="37"/>
      <c r="I68" s="37"/>
      <c r="J68" s="39"/>
    </row>
    <row r="69" spans="1:10" s="38" customFormat="1" ht="15">
      <c r="A69" s="134"/>
      <c r="B69" s="137">
        <f>E71</f>
        <v>24.684</v>
      </c>
      <c r="C69" s="132" t="s">
        <v>35</v>
      </c>
      <c r="D69" s="132"/>
      <c r="E69" s="132"/>
      <c r="F69" s="134"/>
      <c r="G69" s="135"/>
      <c r="H69" s="214"/>
      <c r="I69" s="214"/>
      <c r="J69" s="136"/>
    </row>
    <row r="70" spans="1:10" s="38" customFormat="1" ht="12.75">
      <c r="A70" s="40"/>
      <c r="B70" s="37"/>
      <c r="D70" s="95"/>
      <c r="E70" s="41"/>
      <c r="F70" s="37"/>
      <c r="G70" s="41"/>
      <c r="H70" s="37"/>
      <c r="I70" s="37"/>
      <c r="J70" s="39"/>
    </row>
    <row r="71" spans="1:10" s="38" customFormat="1" ht="12.75">
      <c r="A71" s="40"/>
      <c r="B71" s="37"/>
      <c r="D71" s="95"/>
      <c r="E71" s="138">
        <f>B67+B47</f>
        <v>24.684</v>
      </c>
      <c r="F71" s="37"/>
      <c r="G71" s="41"/>
      <c r="H71" s="37"/>
      <c r="I71" s="37"/>
      <c r="J71" s="39"/>
    </row>
    <row r="72" spans="1:10" s="38" customFormat="1" ht="12.75">
      <c r="A72" s="40"/>
      <c r="B72" s="37"/>
      <c r="D72" s="95"/>
      <c r="E72" s="41"/>
      <c r="F72" s="37"/>
      <c r="G72" s="41"/>
      <c r="H72" s="37"/>
      <c r="I72" s="37"/>
      <c r="J72" s="39"/>
    </row>
    <row r="73" spans="1:10" s="38" customFormat="1" ht="15">
      <c r="A73" s="40"/>
      <c r="B73" s="139" t="s">
        <v>36</v>
      </c>
      <c r="C73" s="140"/>
      <c r="D73" s="142">
        <f>SUM(D74:D77)-B69</f>
        <v>-24.684</v>
      </c>
      <c r="E73" s="41"/>
      <c r="F73" s="37"/>
      <c r="G73" s="41"/>
      <c r="H73" s="37"/>
      <c r="I73" s="37"/>
      <c r="J73" s="39"/>
    </row>
    <row r="74" spans="1:10" s="38" customFormat="1" ht="12.75">
      <c r="A74" s="40"/>
      <c r="B74" s="37"/>
      <c r="D74" s="141"/>
      <c r="E74" s="184" t="s">
        <v>47</v>
      </c>
      <c r="F74" s="185"/>
      <c r="G74" s="41"/>
      <c r="H74" s="37"/>
      <c r="I74" s="37"/>
      <c r="J74" s="39"/>
    </row>
    <row r="75" spans="1:10" s="38" customFormat="1" ht="12.75">
      <c r="A75" s="40"/>
      <c r="B75" s="37"/>
      <c r="C75" s="95"/>
      <c r="D75" s="97"/>
      <c r="E75" s="41"/>
      <c r="F75" s="37"/>
      <c r="G75" s="41"/>
      <c r="H75" s="37"/>
      <c r="I75" s="37"/>
      <c r="J75" s="39"/>
    </row>
    <row r="76" spans="1:10" s="38" customFormat="1" ht="12.75">
      <c r="A76" s="40"/>
      <c r="B76" s="37"/>
      <c r="C76" s="95"/>
      <c r="D76" s="97"/>
      <c r="E76" s="41"/>
      <c r="F76" s="37"/>
      <c r="G76" s="41"/>
      <c r="H76" s="37"/>
      <c r="I76" s="37"/>
      <c r="J76" s="39"/>
    </row>
    <row r="77" spans="1:10" s="38" customFormat="1" ht="12.75">
      <c r="A77" s="40"/>
      <c r="B77" s="37"/>
      <c r="C77" s="95"/>
      <c r="D77" s="97"/>
      <c r="E77" s="41"/>
      <c r="F77" s="37"/>
      <c r="G77" s="41"/>
      <c r="H77" s="37"/>
      <c r="I77" s="37"/>
      <c r="J77" s="39"/>
    </row>
    <row r="78" spans="1:10" s="38" customFormat="1" ht="12.75">
      <c r="A78" s="40"/>
      <c r="B78" s="37"/>
      <c r="C78" s="95"/>
      <c r="D78" s="97"/>
      <c r="E78" s="41"/>
      <c r="F78" s="37"/>
      <c r="G78" s="41"/>
      <c r="H78" s="37"/>
      <c r="I78" s="37"/>
      <c r="J78" s="39"/>
    </row>
    <row r="79" spans="1:10" s="38" customFormat="1" ht="12.75">
      <c r="A79" s="40"/>
      <c r="B79" s="37"/>
      <c r="C79" s="95"/>
      <c r="D79" s="97"/>
      <c r="E79" s="41"/>
      <c r="F79" s="37"/>
      <c r="G79" s="41"/>
      <c r="H79" s="37"/>
      <c r="I79" s="37"/>
      <c r="J79" s="39"/>
    </row>
    <row r="80" spans="1:10" s="38" customFormat="1" ht="12.75">
      <c r="A80" s="40"/>
      <c r="B80" s="37"/>
      <c r="C80" s="43"/>
      <c r="D80" s="37"/>
      <c r="E80" s="37"/>
      <c r="F80" s="37"/>
      <c r="G80" s="41"/>
      <c r="H80" s="37"/>
      <c r="I80" s="37"/>
      <c r="J80" s="39"/>
    </row>
    <row r="81" spans="1:10" s="38" customFormat="1" ht="12.75" hidden="1">
      <c r="A81" s="40"/>
      <c r="B81" s="42"/>
      <c r="C81" s="37"/>
      <c r="D81" s="37"/>
      <c r="E81" s="41"/>
      <c r="F81" s="37"/>
      <c r="G81" s="37"/>
      <c r="H81" s="37"/>
      <c r="I81" s="37"/>
      <c r="J81" s="39"/>
    </row>
    <row r="82" spans="1:10" s="38" customFormat="1" ht="12.75" hidden="1">
      <c r="A82" s="86"/>
      <c r="B82" s="87"/>
      <c r="C82" s="88"/>
      <c r="D82" s="87"/>
      <c r="E82" s="87"/>
      <c r="F82" s="87"/>
      <c r="G82" s="87"/>
      <c r="H82" s="87"/>
      <c r="I82" s="87"/>
      <c r="J82" s="89"/>
    </row>
    <row r="83" spans="1:10" ht="25.5" customHeight="1" hidden="1">
      <c r="A83" s="23"/>
      <c r="B83" s="2"/>
      <c r="I83" s="2"/>
      <c r="J83" s="15"/>
    </row>
    <row r="84" spans="1:10" ht="15">
      <c r="A84" s="144"/>
      <c r="B84" s="159"/>
      <c r="C84" s="121"/>
      <c r="D84" s="121"/>
      <c r="E84" s="121"/>
      <c r="F84" s="144"/>
      <c r="G84" s="160"/>
      <c r="H84" s="211"/>
      <c r="I84" s="211"/>
      <c r="J84" s="18"/>
    </row>
    <row r="85" spans="1:10" ht="15">
      <c r="A85" s="144"/>
      <c r="B85" s="143"/>
      <c r="C85" s="9"/>
      <c r="D85" s="144"/>
      <c r="E85" s="14"/>
      <c r="F85" s="9"/>
      <c r="G85" s="9"/>
      <c r="H85" s="9"/>
      <c r="I85" s="9"/>
      <c r="J85" s="18"/>
    </row>
    <row r="86" spans="1:10" ht="15">
      <c r="A86" s="144"/>
      <c r="B86" s="161"/>
      <c r="C86" s="17"/>
      <c r="D86" s="162"/>
      <c r="E86" s="163"/>
      <c r="F86" s="164"/>
      <c r="G86" s="165"/>
      <c r="H86" s="16"/>
      <c r="I86" s="16"/>
      <c r="J86" s="166"/>
    </row>
    <row r="87" spans="1:10" ht="15" hidden="1">
      <c r="A87" s="24"/>
      <c r="B87" s="9"/>
      <c r="C87" s="9"/>
      <c r="D87" s="9"/>
      <c r="E87" s="14"/>
      <c r="I87" s="2"/>
      <c r="J87" s="15"/>
    </row>
    <row r="88" spans="1:10" ht="15" hidden="1">
      <c r="A88" s="24"/>
      <c r="B88" s="10"/>
      <c r="C88" s="9"/>
      <c r="D88" s="9"/>
      <c r="E88" s="14"/>
      <c r="I88" s="2"/>
      <c r="J88" s="15"/>
    </row>
    <row r="89" spans="1:10" ht="15" hidden="1">
      <c r="A89" s="24"/>
      <c r="B89" s="16"/>
      <c r="C89" s="17"/>
      <c r="D89" s="13"/>
      <c r="E89" s="14"/>
      <c r="F89" s="9"/>
      <c r="G89" s="9"/>
      <c r="H89" s="9"/>
      <c r="I89" s="9"/>
      <c r="J89" s="18"/>
    </row>
    <row r="90" spans="1:10" ht="15" hidden="1">
      <c r="A90" s="24"/>
      <c r="B90" s="145"/>
      <c r="C90" s="9"/>
      <c r="D90" s="9"/>
      <c r="E90" s="14"/>
      <c r="I90" s="2"/>
      <c r="J90" s="15"/>
    </row>
    <row r="91" spans="1:10" ht="15" hidden="1">
      <c r="A91" s="24"/>
      <c r="B91" s="9"/>
      <c r="C91" s="9"/>
      <c r="D91" s="146"/>
      <c r="E91" s="14"/>
      <c r="I91" s="2"/>
      <c r="J91" s="15"/>
    </row>
    <row r="92" spans="1:10" ht="15" hidden="1">
      <c r="A92" s="24"/>
      <c r="B92" s="147"/>
      <c r="C92" s="146"/>
      <c r="D92" s="146"/>
      <c r="E92" s="14"/>
      <c r="I92" s="2"/>
      <c r="J92" s="15"/>
    </row>
    <row r="93" spans="1:10" ht="15" hidden="1">
      <c r="A93" s="24"/>
      <c r="B93" s="148"/>
      <c r="C93" s="146"/>
      <c r="D93" s="146"/>
      <c r="E93" s="14"/>
      <c r="I93" s="2"/>
      <c r="J93" s="15"/>
    </row>
    <row r="94" spans="1:10" ht="15" hidden="1">
      <c r="A94" s="24"/>
      <c r="B94" s="148"/>
      <c r="C94" s="146"/>
      <c r="D94" s="146"/>
      <c r="E94" s="14"/>
      <c r="I94" s="2"/>
      <c r="J94" s="15"/>
    </row>
    <row r="95" spans="1:10" ht="15" hidden="1">
      <c r="A95" s="24"/>
      <c r="B95" s="148"/>
      <c r="C95" s="146"/>
      <c r="D95" s="146"/>
      <c r="E95" s="14"/>
      <c r="I95" s="2"/>
      <c r="J95" s="15"/>
    </row>
    <row r="96" spans="1:10" ht="15" hidden="1">
      <c r="A96" s="149"/>
      <c r="B96" s="150"/>
      <c r="C96" s="151"/>
      <c r="D96" s="151"/>
      <c r="E96" s="152"/>
      <c r="F96" s="19"/>
      <c r="G96" s="19"/>
      <c r="H96" s="19"/>
      <c r="I96" s="19"/>
      <c r="J96" s="20"/>
    </row>
    <row r="97" spans="1:10" ht="15">
      <c r="A97" s="122"/>
      <c r="B97" s="123"/>
      <c r="C97" s="123"/>
      <c r="D97" s="120"/>
      <c r="E97" s="120"/>
      <c r="F97" s="123"/>
      <c r="G97" s="123"/>
      <c r="H97" s="123"/>
      <c r="I97" s="123"/>
      <c r="J97" s="123"/>
    </row>
    <row r="98" spans="1:10" ht="15">
      <c r="A98" s="24"/>
      <c r="B98" s="153"/>
      <c r="C98" s="207"/>
      <c r="D98" s="207"/>
      <c r="E98" s="14"/>
      <c r="I98" s="2"/>
      <c r="J98" s="2"/>
    </row>
    <row r="99" spans="1:10" ht="15" customHeight="1">
      <c r="A99" s="24"/>
      <c r="B99" s="153"/>
      <c r="C99" s="9"/>
      <c r="D99" s="154"/>
      <c r="E99" s="155"/>
      <c r="I99" s="2"/>
      <c r="J99" s="2"/>
    </row>
    <row r="100" spans="1:10" ht="15">
      <c r="A100" s="24"/>
      <c r="B100" s="14"/>
      <c r="C100" s="121"/>
      <c r="D100" s="124"/>
      <c r="E100" s="14"/>
      <c r="I100" s="2"/>
      <c r="J100" s="2"/>
    </row>
    <row r="101" spans="1:10" ht="15" customHeight="1">
      <c r="A101" s="24"/>
      <c r="B101" s="153"/>
      <c r="C101" s="9"/>
      <c r="D101" s="156"/>
      <c r="E101" s="157"/>
      <c r="I101" s="2"/>
      <c r="J101" s="2"/>
    </row>
    <row r="102" spans="1:5" ht="15">
      <c r="A102" s="158"/>
      <c r="B102" s="14"/>
      <c r="C102" s="207"/>
      <c r="D102" s="207"/>
      <c r="E102" s="14"/>
    </row>
    <row r="103" ht="15">
      <c r="B103" s="114"/>
    </row>
    <row r="104" ht="15">
      <c r="D104" s="126"/>
    </row>
    <row r="105" ht="15">
      <c r="D105" s="125"/>
    </row>
    <row r="106" spans="2:7" ht="16.5">
      <c r="B106" s="10"/>
      <c r="C106" s="129"/>
      <c r="D106" s="127"/>
      <c r="E106" s="128"/>
      <c r="F106" s="101"/>
      <c r="G106" s="9"/>
    </row>
    <row r="107" spans="2:7" ht="15">
      <c r="B107" s="10"/>
      <c r="C107" s="131"/>
      <c r="D107" s="101"/>
      <c r="E107" s="102"/>
      <c r="F107" s="101"/>
      <c r="G107" s="9"/>
    </row>
    <row r="108" spans="2:7" ht="15">
      <c r="B108" s="100"/>
      <c r="C108" s="101"/>
      <c r="D108" s="101"/>
      <c r="E108" s="102"/>
      <c r="F108" s="101"/>
      <c r="G108" s="9"/>
    </row>
    <row r="109" spans="2:7" ht="15">
      <c r="B109" s="100"/>
      <c r="C109" s="101"/>
      <c r="D109" s="101"/>
      <c r="E109" s="102"/>
      <c r="F109" s="101"/>
      <c r="G109" s="9"/>
    </row>
    <row r="110" spans="2:4" ht="15">
      <c r="B110" s="100"/>
      <c r="C110" s="101"/>
      <c r="D110" s="101"/>
    </row>
    <row r="111" spans="2:4" ht="15">
      <c r="B111" s="100"/>
      <c r="C111" s="101"/>
      <c r="D111" s="101"/>
    </row>
    <row r="112" spans="2:4" ht="15">
      <c r="B112" s="100"/>
      <c r="C112" s="101"/>
      <c r="D112" s="101"/>
    </row>
    <row r="113" spans="2:4" ht="15">
      <c r="B113" s="100"/>
      <c r="C113" s="101"/>
      <c r="D113" s="101"/>
    </row>
  </sheetData>
  <sheetProtection/>
  <mergeCells count="15">
    <mergeCell ref="C3:D3"/>
    <mergeCell ref="H69:I69"/>
    <mergeCell ref="C4:D4"/>
    <mergeCell ref="C8:D8"/>
    <mergeCell ref="A4:B4"/>
    <mergeCell ref="A5:B5"/>
    <mergeCell ref="A7:B7"/>
    <mergeCell ref="C5:G7"/>
    <mergeCell ref="C98:D98"/>
    <mergeCell ref="C102:D102"/>
    <mergeCell ref="A1:J1"/>
    <mergeCell ref="F3:G3"/>
    <mergeCell ref="H84:I84"/>
    <mergeCell ref="G12:H12"/>
    <mergeCell ref="A8:B8"/>
  </mergeCells>
  <dataValidations count="4">
    <dataValidation type="list" allowBlank="1" showInputMessage="1" showErrorMessage="1" sqref="D60:D66">
      <formula1>"0,0.5,1,1.5,2,2.5,3,3.5,4,4.5,5,5.5,6,6.5,7,7.5,8,8.5,9,9.5,10,10.5,11,11.5,12,12.5,13,13.5,14,14.5,15,15.5,16,16.5,17,17.5,18,18.5,19,19.5,20"</formula1>
    </dataValidation>
    <dataValidation type="list" allowBlank="1" showInputMessage="1" showErrorMessage="1" sqref="C80">
      <formula1>"Without Insurance,With Insurance"</formula1>
    </dataValidation>
    <dataValidation type="list" allowBlank="1" showInputMessage="1" showErrorMessage="1" sqref="C60:C66">
      <formula1>"Unknown,Spain,Russia,Ukraine,USA,Singapore,UK,Australia,Greece,Turkey,France,Germany,Japan,Indonesia,Malaysia,VietNam,New Zealand,Canada,Denmark,Belgium,Finland,Ireland,Italy,Malta,Norway,Portugal,Sweden,Switzerland,India,Brazil,Argentina,Latvia,Bulgaria"</formula1>
    </dataValidation>
    <dataValidation type="list" allowBlank="1" showInputMessage="1" showErrorMessage="1" sqref="D51">
      <formula1>Invoice!$AA$47:$AA$52</formula1>
    </dataValidation>
  </dataValidations>
  <hyperlinks>
    <hyperlink ref="E14" r:id="rId1" display="http://ссылка.домен"/>
    <hyperlink ref="L3" r:id="rId2" display="http://www.yoybuy.com   invoice - usd/"/>
    <hyperlink ref="A7" r:id="rId3" display="http://www.aziashopping.dn.ua/"/>
  </hyperlink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/>
  <headerFooter alignWithMargins="0">
    <oddHeader>&amp;L&amp;"SimSun"&amp;9yoybuy:help you buying everything from china online.&amp;C&amp;"SimSun"&amp;9&amp;R&amp;"SimSun"&amp;9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D7" sqref="D7"/>
    </sheetView>
  </sheetViews>
  <sheetFormatPr defaultColWidth="9.00390625" defaultRowHeight="14.25"/>
  <cols>
    <col min="1" max="2" width="9.00390625" style="0" customWidth="1"/>
    <col min="3" max="3" width="15.125" style="0" customWidth="1"/>
    <col min="4" max="4" width="18.125" style="0" customWidth="1"/>
    <col min="5" max="5" width="23.125" style="0" customWidth="1"/>
  </cols>
  <sheetData>
    <row r="1" spans="1:6" ht="108" customHeight="1">
      <c r="A1" s="217" t="s">
        <v>57</v>
      </c>
      <c r="B1" s="217"/>
      <c r="C1" s="217"/>
      <c r="D1" s="217"/>
      <c r="E1" s="217"/>
      <c r="F1" s="7"/>
    </row>
    <row r="2" spans="1:6" ht="104.25" customHeight="1">
      <c r="A2" s="217" t="s">
        <v>58</v>
      </c>
      <c r="B2" s="217"/>
      <c r="C2" s="217"/>
      <c r="D2" s="217"/>
      <c r="E2" s="217"/>
      <c r="F2" s="117"/>
    </row>
    <row r="3" spans="1:6" ht="14.25" customHeight="1">
      <c r="A3" s="117"/>
      <c r="B3" s="117"/>
      <c r="C3" s="117"/>
      <c r="D3" s="117"/>
      <c r="E3" s="117"/>
      <c r="F3" s="117"/>
    </row>
    <row r="4" spans="1:19" ht="14.25" customHeight="1">
      <c r="A4" s="218" t="s">
        <v>30</v>
      </c>
      <c r="B4" s="218"/>
      <c r="C4" s="218"/>
      <c r="D4" s="218"/>
      <c r="E4" s="218"/>
      <c r="F4" s="117"/>
      <c r="S4" s="181" t="s">
        <v>46</v>
      </c>
    </row>
    <row r="5" spans="1:19" ht="14.25" customHeight="1">
      <c r="A5" s="218"/>
      <c r="B5" s="218"/>
      <c r="C5" s="218"/>
      <c r="D5" s="218"/>
      <c r="E5" s="218"/>
      <c r="F5" s="117"/>
      <c r="S5" s="181" t="s">
        <v>42</v>
      </c>
    </row>
    <row r="6" spans="1:19" ht="14.25" customHeight="1">
      <c r="A6" s="117"/>
      <c r="B6" s="117"/>
      <c r="C6" s="117"/>
      <c r="D6" s="117"/>
      <c r="E6" s="117"/>
      <c r="F6" s="117"/>
      <c r="S6" s="181" t="s">
        <v>43</v>
      </c>
    </row>
    <row r="7" spans="1:19" ht="14.25" customHeight="1">
      <c r="A7" s="117"/>
      <c r="B7" s="117"/>
      <c r="C7" s="117"/>
      <c r="D7" s="117"/>
      <c r="E7" s="117"/>
      <c r="F7" s="117"/>
      <c r="S7" s="181" t="s">
        <v>44</v>
      </c>
    </row>
    <row r="8" spans="1:19" ht="13.5" customHeight="1">
      <c r="A8" s="117"/>
      <c r="B8" s="117"/>
      <c r="C8" s="117"/>
      <c r="D8" s="117"/>
      <c r="E8" s="117"/>
      <c r="F8" s="117"/>
      <c r="S8" s="181" t="s">
        <v>45</v>
      </c>
    </row>
    <row r="9" spans="1:6" ht="15">
      <c r="A9" s="117"/>
      <c r="B9" s="117"/>
      <c r="C9" s="117"/>
      <c r="D9" s="117"/>
      <c r="E9" s="117"/>
      <c r="F9" s="117"/>
    </row>
    <row r="10" spans="1:6" ht="15">
      <c r="A10" s="117"/>
      <c r="B10" s="117"/>
      <c r="C10" s="117"/>
      <c r="D10" s="117"/>
      <c r="E10" s="117"/>
      <c r="F10" s="117"/>
    </row>
    <row r="11" spans="1:6" ht="15">
      <c r="A11" s="117"/>
      <c r="B11" s="117"/>
      <c r="C11" s="117"/>
      <c r="D11" s="117"/>
      <c r="E11" s="117"/>
      <c r="F11" s="117"/>
    </row>
    <row r="12" spans="1:6" ht="14.25" customHeight="1">
      <c r="A12" s="117"/>
      <c r="B12" s="117"/>
      <c r="C12" s="117"/>
      <c r="D12" s="117"/>
      <c r="E12" s="117"/>
      <c r="F12" s="117"/>
    </row>
    <row r="13" spans="1:6" ht="15">
      <c r="A13" s="115"/>
      <c r="B13" s="116"/>
      <c r="C13" s="116"/>
      <c r="D13" s="116"/>
      <c r="E13" s="116"/>
      <c r="F13" s="116"/>
    </row>
    <row r="14" spans="1:6" ht="15">
      <c r="A14" s="116"/>
      <c r="B14" s="116"/>
      <c r="C14" s="116"/>
      <c r="D14" s="116"/>
      <c r="E14" s="116"/>
      <c r="F14" s="116"/>
    </row>
    <row r="15" spans="1:6" ht="15">
      <c r="A15" s="116"/>
      <c r="B15" s="116"/>
      <c r="C15" s="116"/>
      <c r="D15" s="116"/>
      <c r="E15" s="116"/>
      <c r="F15" s="116"/>
    </row>
    <row r="16" spans="1:6" ht="15">
      <c r="A16" s="116"/>
      <c r="B16" s="116"/>
      <c r="C16" s="116"/>
      <c r="D16" s="116"/>
      <c r="E16" s="116"/>
      <c r="F16" s="116"/>
    </row>
    <row r="17" spans="1:6" ht="15">
      <c r="A17" s="116"/>
      <c r="B17" s="116"/>
      <c r="C17" s="116"/>
      <c r="D17" s="116"/>
      <c r="E17" s="116"/>
      <c r="F17" s="116"/>
    </row>
    <row r="18" spans="1:6" ht="15">
      <c r="A18" s="116"/>
      <c r="B18" s="116"/>
      <c r="C18" s="116"/>
      <c r="D18" s="116"/>
      <c r="E18" s="116"/>
      <c r="F18" s="116"/>
    </row>
    <row r="19" spans="1:6" ht="18.75" customHeight="1">
      <c r="A19" s="116"/>
      <c r="B19" s="116"/>
      <c r="C19" s="116"/>
      <c r="D19" s="116"/>
      <c r="E19" s="116"/>
      <c r="F19" s="116"/>
    </row>
  </sheetData>
  <sheetProtection/>
  <mergeCells count="3">
    <mergeCell ref="A1:E1"/>
    <mergeCell ref="A2:E2"/>
    <mergeCell ref="A4:E5"/>
  </mergeCells>
  <hyperlinks>
    <hyperlink ref="A4:E5" r:id="rId1" display="За курсом валют Вы можете следить здесь!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EMC Corporation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lir2</dc:creator>
  <cp:keywords/>
  <dc:description/>
  <cp:lastModifiedBy>Татьяна Наумовец</cp:lastModifiedBy>
  <cp:lastPrinted>2009-02-18T03:39:38Z</cp:lastPrinted>
  <dcterms:created xsi:type="dcterms:W3CDTF">2007-06-02T08:37:37Z</dcterms:created>
  <dcterms:modified xsi:type="dcterms:W3CDTF">2017-10-22T09:39:24Z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